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5780a529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6e421160f52d40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  <x:fill>
      <x:patternFill patternType="solid">
        <x:fgColor rgb="FF18354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color rgb="FF7B2D1D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9951c51c64ad2" /><Relationship Type="http://schemas.openxmlformats.org/officeDocument/2006/relationships/theme" Target="/xl/theme/theme1.xml" Id="Rb00c40156bd94a0e" /><Relationship Type="http://schemas.openxmlformats.org/officeDocument/2006/relationships/sharedStrings" Target="/xl/sharedStrings.xml" Id="Rcd9c3a6754f04001" /><Relationship Type="http://schemas.openxmlformats.org/officeDocument/2006/relationships/worksheet" Target="/xl/worksheets/sheet1.xml" Id="R6e421160f52d40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22" hidden="0" customWidth="1"/>
    <x:col min="6" max="6" width="15" hidden="0" customWidth="1"/>
    <x:col min="7" max="7" width="17" hidden="0" customWidth="1"/>
    <x:col min="8" max="8" width="18" hidden="0" customWidth="1"/>
    <x:col min="9" max="9" width="28" hidden="0" customWidth="1"/>
    <x:col min="10" max="10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Decision queue aging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Enter an as-of date. Dates count calendar days; reminders do not reset arrival.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As-of date</x:v>
      </x:c>
      <x:c r="B5" s="9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 t="str">
        <x:v>Open decisions</x:v>
      </x:c>
      <x:c r="B7" s="10" t="str">
        <x:f>IF(SUM(J11:J22)&gt;0,"Review inputs",IF(COUNTA(A11:A22)=0,"",COUNTIFS(A11:A22,"&lt;&gt;",F11:F22,"Open")))</x:f>
      </x:c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14" t="str">
        <x:v>Decision ID</x:v>
      </x:c>
      <x:c r="B10" s="14" t="str">
        <x:v>Requested</x:v>
      </x:c>
      <x:c r="C10" s="14" t="str">
        <x:v>Ready from</x:v>
      </x:c>
      <x:c r="D10" s="14" t="str">
        <x:v>Closed</x:v>
      </x:c>
      <x:c r="E10" s="14" t="str">
        <x:v>Owner role</x:v>
      </x:c>
      <x:c r="F10" s="14" t="str">
        <x:v>State</x:v>
      </x:c>
      <x:c r="G10" s="14" t="str">
        <x:v>Total days</x:v>
      </x:c>
      <x:c r="H10" s="14" t="str">
        <x:v>Ready days</x:v>
      </x:c>
      <x:c r="I10" s="14" t="str">
        <x:v>Input to check</x:v>
      </x:c>
      <x:c r="J10" s="14" t="str">
        <x:v>Input issues</x:v>
      </x:c>
    </x:row>
    <x:row r="11" ht="24" customHeight="1">
      <x:c r="A11" s="8"/>
      <x:c r="B11" s="9"/>
      <x:c r="C11" s="9"/>
      <x:c r="D11" s="9"/>
      <x:c r="E11" s="8"/>
      <x:c r="F11" s="8"/>
      <x:c r="G11" s="10" t="str">
        <x:f>IF(A11="","",IF(I11&lt;&gt;"","Check input",IF(F11="Closed",D11-B11,$B$5-B11)))</x:f>
      </x:c>
      <x:c r="H11" s="10" t="str">
        <x:f>IF(A11="","",IF(I11&lt;&gt;"","Check input",IF(C11="","Not marked ready",IF(F11="Closed",IF(C11&gt;D11,"Check ready date",D11-C11),$B$5-C11))))</x:f>
      </x:c>
      <x:c r="I11" s="10" t="str">
        <x:f>IF(COUNTA(A11:F11)=0,"",IF(A11="","Decision ID",IF(COUNTIFS($A$11:$A$22,A11)&gt;1,"Duplicate ID",IF(NOT(ISNUMBER($B$5)),"As-of date",IF(NOT(ISNUMBER(B11)),"Requested date",IF(OR(B11&gt;$B$5,AND(C11&lt;&gt;"",OR(NOT(ISNUMBER(C11)),C11&lt;B11,C11&gt;$B$5)),AND(F11="Closed",OR(NOT(ISNUMBER(D11)),D11&lt;B11,D11&gt;$B$5,AND(C11&lt;&gt;"",C11&gt;D11))),AND(F11="Open",D11&lt;&gt;"")),"Date / state conflict",IF(E11="","Owner role",IF(AND(F11&lt;&gt;"Open",F11&lt;&gt;"Closed"),"State",""))))))))</x:f>
      </x:c>
      <x:c r="J11" s="10" t="str">
        <x:f>IF(COUNTA(A11:F11)=0,"",IF(I11="",0,1))</x:f>
      </x:c>
    </x:row>
    <x:row r="12" ht="24" customHeight="1">
      <x:c r="A12" s="8"/>
      <x:c r="B12" s="9"/>
      <x:c r="C12" s="9"/>
      <x:c r="D12" s="9"/>
      <x:c r="E12" s="8"/>
      <x:c r="F12" s="8"/>
      <x:c r="G12" s="10" t="str">
        <x:f>IF(A12="","",IF(I12&lt;&gt;"","Check input",IF(F12="Closed",D12-B12,$B$5-B12)))</x:f>
      </x:c>
      <x:c r="H12" s="10" t="str">
        <x:f>IF(A12="","",IF(I12&lt;&gt;"","Check input",IF(C12="","Not marked ready",IF(F12="Closed",IF(C12&gt;D12,"Check ready date",D12-C12),$B$5-C12))))</x:f>
      </x:c>
      <x:c r="I12" s="10" t="str">
        <x:f>IF(COUNTA(A12:F12)=0,"",IF(A12="","Decision ID",IF(COUNTIFS($A$11:$A$22,A12)&gt;1,"Duplicate ID",IF(NOT(ISNUMBER($B$5)),"As-of date",IF(NOT(ISNUMBER(B12)),"Requested date",IF(OR(B12&gt;$B$5,AND(C12&lt;&gt;"",OR(NOT(ISNUMBER(C12)),C12&lt;B12,C12&gt;$B$5)),AND(F12="Closed",OR(NOT(ISNUMBER(D12)),D12&lt;B12,D12&gt;$B$5,AND(C12&lt;&gt;"",C12&gt;D12))),AND(F12="Open",D12&lt;&gt;"")),"Date / state conflict",IF(E12="","Owner role",IF(AND(F12&lt;&gt;"Open",F12&lt;&gt;"Closed"),"State",""))))))))</x:f>
      </x:c>
      <x:c r="J12" s="10" t="str">
        <x:f>IF(COUNTA(A12:F12)=0,"",IF(I12="",0,1))</x:f>
      </x:c>
    </x:row>
    <x:row r="13" ht="24" customHeight="1">
      <x:c r="A13" s="8"/>
      <x:c r="B13" s="9"/>
      <x:c r="C13" s="9"/>
      <x:c r="D13" s="9"/>
      <x:c r="E13" s="8"/>
      <x:c r="F13" s="8"/>
      <x:c r="G13" s="10" t="str">
        <x:f>IF(A13="","",IF(I13&lt;&gt;"","Check input",IF(F13="Closed",D13-B13,$B$5-B13)))</x:f>
      </x:c>
      <x:c r="H13" s="10" t="str">
        <x:f>IF(A13="","",IF(I13&lt;&gt;"","Check input",IF(C13="","Not marked ready",IF(F13="Closed",IF(C13&gt;D13,"Check ready date",D13-C13),$B$5-C13))))</x:f>
      </x:c>
      <x:c r="I13" s="10" t="str">
        <x:f>IF(COUNTA(A13:F13)=0,"",IF(A13="","Decision ID",IF(COUNTIFS($A$11:$A$22,A13)&gt;1,"Duplicate ID",IF(NOT(ISNUMBER($B$5)),"As-of date",IF(NOT(ISNUMBER(B13)),"Requested date",IF(OR(B13&gt;$B$5,AND(C13&lt;&gt;"",OR(NOT(ISNUMBER(C13)),C13&lt;B13,C13&gt;$B$5)),AND(F13="Closed",OR(NOT(ISNUMBER(D13)),D13&lt;B13,D13&gt;$B$5,AND(C13&lt;&gt;"",C13&gt;D13))),AND(F13="Open",D13&lt;&gt;"")),"Date / state conflict",IF(E13="","Owner role",IF(AND(F13&lt;&gt;"Open",F13&lt;&gt;"Closed"),"State",""))))))))</x:f>
      </x:c>
      <x:c r="J13" s="10" t="str">
        <x:f>IF(COUNTA(A13:F13)=0,"",IF(I13="",0,1))</x:f>
      </x:c>
    </x:row>
    <x:row r="14" ht="24" customHeight="1">
      <x:c r="A14" s="8"/>
      <x:c r="B14" s="9"/>
      <x:c r="C14" s="9"/>
      <x:c r="D14" s="9"/>
      <x:c r="E14" s="8"/>
      <x:c r="F14" s="8"/>
      <x:c r="G14" s="10" t="str">
        <x:f>IF(A14="","",IF(I14&lt;&gt;"","Check input",IF(F14="Closed",D14-B14,$B$5-B14)))</x:f>
      </x:c>
      <x:c r="H14" s="10" t="str">
        <x:f>IF(A14="","",IF(I14&lt;&gt;"","Check input",IF(C14="","Not marked ready",IF(F14="Closed",IF(C14&gt;D14,"Check ready date",D14-C14),$B$5-C14))))</x:f>
      </x:c>
      <x:c r="I14" s="10" t="str">
        <x:f>IF(COUNTA(A14:F14)=0,"",IF(A14="","Decision ID",IF(COUNTIFS($A$11:$A$22,A14)&gt;1,"Duplicate ID",IF(NOT(ISNUMBER($B$5)),"As-of date",IF(NOT(ISNUMBER(B14)),"Requested date",IF(OR(B14&gt;$B$5,AND(C14&lt;&gt;"",OR(NOT(ISNUMBER(C14)),C14&lt;B14,C14&gt;$B$5)),AND(F14="Closed",OR(NOT(ISNUMBER(D14)),D14&lt;B14,D14&gt;$B$5,AND(C14&lt;&gt;"",C14&gt;D14))),AND(F14="Open",D14&lt;&gt;"")),"Date / state conflict",IF(E14="","Owner role",IF(AND(F14&lt;&gt;"Open",F14&lt;&gt;"Closed"),"State",""))))))))</x:f>
      </x:c>
      <x:c r="J14" s="10" t="str">
        <x:f>IF(COUNTA(A14:F14)=0,"",IF(I14="",0,1))</x:f>
      </x:c>
    </x:row>
    <x:row r="15" ht="24" customHeight="1">
      <x:c r="A15" s="8"/>
      <x:c r="B15" s="9"/>
      <x:c r="C15" s="9"/>
      <x:c r="D15" s="9"/>
      <x:c r="E15" s="8"/>
      <x:c r="F15" s="8"/>
      <x:c r="G15" s="10" t="str">
        <x:f>IF(A15="","",IF(I15&lt;&gt;"","Check input",IF(F15="Closed",D15-B15,$B$5-B15)))</x:f>
      </x:c>
      <x:c r="H15" s="10" t="str">
        <x:f>IF(A15="","",IF(I15&lt;&gt;"","Check input",IF(C15="","Not marked ready",IF(F15="Closed",IF(C15&gt;D15,"Check ready date",D15-C15),$B$5-C15))))</x:f>
      </x:c>
      <x:c r="I15" s="10" t="str">
        <x:f>IF(COUNTA(A15:F15)=0,"",IF(A15="","Decision ID",IF(COUNTIFS($A$11:$A$22,A15)&gt;1,"Duplicate ID",IF(NOT(ISNUMBER($B$5)),"As-of date",IF(NOT(ISNUMBER(B15)),"Requested date",IF(OR(B15&gt;$B$5,AND(C15&lt;&gt;"",OR(NOT(ISNUMBER(C15)),C15&lt;B15,C15&gt;$B$5)),AND(F15="Closed",OR(NOT(ISNUMBER(D15)),D15&lt;B15,D15&gt;$B$5,AND(C15&lt;&gt;"",C15&gt;D15))),AND(F15="Open",D15&lt;&gt;"")),"Date / state conflict",IF(E15="","Owner role",IF(AND(F15&lt;&gt;"Open",F15&lt;&gt;"Closed"),"State",""))))))))</x:f>
      </x:c>
      <x:c r="J15" s="10" t="str">
        <x:f>IF(COUNTA(A15:F15)=0,"",IF(I15="",0,1))</x:f>
      </x:c>
    </x:row>
    <x:row r="16" ht="24" customHeight="1">
      <x:c r="A16" s="8"/>
      <x:c r="B16" s="9"/>
      <x:c r="C16" s="9"/>
      <x:c r="D16" s="9"/>
      <x:c r="E16" s="8"/>
      <x:c r="F16" s="8"/>
      <x:c r="G16" s="10" t="str">
        <x:f>IF(A16="","",IF(I16&lt;&gt;"","Check input",IF(F16="Closed",D16-B16,$B$5-B16)))</x:f>
      </x:c>
      <x:c r="H16" s="10" t="str">
        <x:f>IF(A16="","",IF(I16&lt;&gt;"","Check input",IF(C16="","Not marked ready",IF(F16="Closed",IF(C16&gt;D16,"Check ready date",D16-C16),$B$5-C16))))</x:f>
      </x:c>
      <x:c r="I16" s="10" t="str">
        <x:f>IF(COUNTA(A16:F16)=0,"",IF(A16="","Decision ID",IF(COUNTIFS($A$11:$A$22,A16)&gt;1,"Duplicate ID",IF(NOT(ISNUMBER($B$5)),"As-of date",IF(NOT(ISNUMBER(B16)),"Requested date",IF(OR(B16&gt;$B$5,AND(C16&lt;&gt;"",OR(NOT(ISNUMBER(C16)),C16&lt;B16,C16&gt;$B$5)),AND(F16="Closed",OR(NOT(ISNUMBER(D16)),D16&lt;B16,D16&gt;$B$5,AND(C16&lt;&gt;"",C16&gt;D16))),AND(F16="Open",D16&lt;&gt;"")),"Date / state conflict",IF(E16="","Owner role",IF(AND(F16&lt;&gt;"Open",F16&lt;&gt;"Closed"),"State",""))))))))</x:f>
      </x:c>
      <x:c r="J16" s="10" t="str">
        <x:f>IF(COUNTA(A16:F16)=0,"",IF(I16="",0,1))</x:f>
      </x:c>
    </x:row>
    <x:row r="17" ht="24" customHeight="1">
      <x:c r="A17" s="8"/>
      <x:c r="B17" s="9"/>
      <x:c r="C17" s="9"/>
      <x:c r="D17" s="9"/>
      <x:c r="E17" s="8"/>
      <x:c r="F17" s="8"/>
      <x:c r="G17" s="10" t="str">
        <x:f>IF(A17="","",IF(I17&lt;&gt;"","Check input",IF(F17="Closed",D17-B17,$B$5-B17)))</x:f>
      </x:c>
      <x:c r="H17" s="10" t="str">
        <x:f>IF(A17="","",IF(I17&lt;&gt;"","Check input",IF(C17="","Not marked ready",IF(F17="Closed",IF(C17&gt;D17,"Check ready date",D17-C17),$B$5-C17))))</x:f>
      </x:c>
      <x:c r="I17" s="10" t="str">
        <x:f>IF(COUNTA(A17:F17)=0,"",IF(A17="","Decision ID",IF(COUNTIFS($A$11:$A$22,A17)&gt;1,"Duplicate ID",IF(NOT(ISNUMBER($B$5)),"As-of date",IF(NOT(ISNUMBER(B17)),"Requested date",IF(OR(B17&gt;$B$5,AND(C17&lt;&gt;"",OR(NOT(ISNUMBER(C17)),C17&lt;B17,C17&gt;$B$5)),AND(F17="Closed",OR(NOT(ISNUMBER(D17)),D17&lt;B17,D17&gt;$B$5,AND(C17&lt;&gt;"",C17&gt;D17))),AND(F17="Open",D17&lt;&gt;"")),"Date / state conflict",IF(E17="","Owner role",IF(AND(F17&lt;&gt;"Open",F17&lt;&gt;"Closed"),"State",""))))))))</x:f>
      </x:c>
      <x:c r="J17" s="10" t="str">
        <x:f>IF(COUNTA(A17:F17)=0,"",IF(I17="",0,1))</x:f>
      </x:c>
    </x:row>
    <x:row r="18" ht="24" customHeight="1">
      <x:c r="A18" s="8"/>
      <x:c r="B18" s="9"/>
      <x:c r="C18" s="9"/>
      <x:c r="D18" s="9"/>
      <x:c r="E18" s="8"/>
      <x:c r="F18" s="8"/>
      <x:c r="G18" s="10" t="str">
        <x:f>IF(A18="","",IF(I18&lt;&gt;"","Check input",IF(F18="Closed",D18-B18,$B$5-B18)))</x:f>
      </x:c>
      <x:c r="H18" s="10" t="str">
        <x:f>IF(A18="","",IF(I18&lt;&gt;"","Check input",IF(C18="","Not marked ready",IF(F18="Closed",IF(C18&gt;D18,"Check ready date",D18-C18),$B$5-C18))))</x:f>
      </x:c>
      <x:c r="I18" s="10" t="str">
        <x:f>IF(COUNTA(A18:F18)=0,"",IF(A18="","Decision ID",IF(COUNTIFS($A$11:$A$22,A18)&gt;1,"Duplicate ID",IF(NOT(ISNUMBER($B$5)),"As-of date",IF(NOT(ISNUMBER(B18)),"Requested date",IF(OR(B18&gt;$B$5,AND(C18&lt;&gt;"",OR(NOT(ISNUMBER(C18)),C18&lt;B18,C18&gt;$B$5)),AND(F18="Closed",OR(NOT(ISNUMBER(D18)),D18&lt;B18,D18&gt;$B$5,AND(C18&lt;&gt;"",C18&gt;D18))),AND(F18="Open",D18&lt;&gt;"")),"Date / state conflict",IF(E18="","Owner role",IF(AND(F18&lt;&gt;"Open",F18&lt;&gt;"Closed"),"State",""))))))))</x:f>
      </x:c>
      <x:c r="J18" s="10" t="str">
        <x:f>IF(COUNTA(A18:F18)=0,"",IF(I18="",0,1))</x:f>
      </x:c>
    </x:row>
    <x:row r="19" ht="24" customHeight="1">
      <x:c r="A19" s="8"/>
      <x:c r="B19" s="9"/>
      <x:c r="C19" s="9"/>
      <x:c r="D19" s="9"/>
      <x:c r="E19" s="8"/>
      <x:c r="F19" s="8"/>
      <x:c r="G19" s="10" t="str">
        <x:f>IF(A19="","",IF(I19&lt;&gt;"","Check input",IF(F19="Closed",D19-B19,$B$5-B19)))</x:f>
      </x:c>
      <x:c r="H19" s="10" t="str">
        <x:f>IF(A19="","",IF(I19&lt;&gt;"","Check input",IF(C19="","Not marked ready",IF(F19="Closed",IF(C19&gt;D19,"Check ready date",D19-C19),$B$5-C19))))</x:f>
      </x:c>
      <x:c r="I19" s="10" t="str">
        <x:f>IF(COUNTA(A19:F19)=0,"",IF(A19="","Decision ID",IF(COUNTIFS($A$11:$A$22,A19)&gt;1,"Duplicate ID",IF(NOT(ISNUMBER($B$5)),"As-of date",IF(NOT(ISNUMBER(B19)),"Requested date",IF(OR(B19&gt;$B$5,AND(C19&lt;&gt;"",OR(NOT(ISNUMBER(C19)),C19&lt;B19,C19&gt;$B$5)),AND(F19="Closed",OR(NOT(ISNUMBER(D19)),D19&lt;B19,D19&gt;$B$5,AND(C19&lt;&gt;"",C19&gt;D19))),AND(F19="Open",D19&lt;&gt;"")),"Date / state conflict",IF(E19="","Owner role",IF(AND(F19&lt;&gt;"Open",F19&lt;&gt;"Closed"),"State",""))))))))</x:f>
      </x:c>
      <x:c r="J19" s="10" t="str">
        <x:f>IF(COUNTA(A19:F19)=0,"",IF(I19="",0,1))</x:f>
      </x:c>
    </x:row>
    <x:row r="20" ht="24" customHeight="1">
      <x:c r="A20" s="8"/>
      <x:c r="B20" s="9"/>
      <x:c r="C20" s="9"/>
      <x:c r="D20" s="9"/>
      <x:c r="E20" s="8"/>
      <x:c r="F20" s="8"/>
      <x:c r="G20" s="10" t="str">
        <x:f>IF(A20="","",IF(I20&lt;&gt;"","Check input",IF(F20="Closed",D20-B20,$B$5-B20)))</x:f>
      </x:c>
      <x:c r="H20" s="10" t="str">
        <x:f>IF(A20="","",IF(I20&lt;&gt;"","Check input",IF(C20="","Not marked ready",IF(F20="Closed",IF(C20&gt;D20,"Check ready date",D20-C20),$B$5-C20))))</x:f>
      </x:c>
      <x:c r="I20" s="10" t="str">
        <x:f>IF(COUNTA(A20:F20)=0,"",IF(A20="","Decision ID",IF(COUNTIFS($A$11:$A$22,A20)&gt;1,"Duplicate ID",IF(NOT(ISNUMBER($B$5)),"As-of date",IF(NOT(ISNUMBER(B20)),"Requested date",IF(OR(B20&gt;$B$5,AND(C20&lt;&gt;"",OR(NOT(ISNUMBER(C20)),C20&lt;B20,C20&gt;$B$5)),AND(F20="Closed",OR(NOT(ISNUMBER(D20)),D20&lt;B20,D20&gt;$B$5,AND(C20&lt;&gt;"",C20&gt;D20))),AND(F20="Open",D20&lt;&gt;"")),"Date / state conflict",IF(E20="","Owner role",IF(AND(F20&lt;&gt;"Open",F20&lt;&gt;"Closed"),"State",""))))))))</x:f>
      </x:c>
      <x:c r="J20" s="10" t="str">
        <x:f>IF(COUNTA(A20:F20)=0,"",IF(I20="",0,1))</x:f>
      </x:c>
    </x:row>
    <x:row r="21" ht="24" customHeight="1">
      <x:c r="A21" s="8"/>
      <x:c r="B21" s="9"/>
      <x:c r="C21" s="9"/>
      <x:c r="D21" s="9"/>
      <x:c r="E21" s="8"/>
      <x:c r="F21" s="8"/>
      <x:c r="G21" s="10" t="str">
        <x:f>IF(A21="","",IF(I21&lt;&gt;"","Check input",IF(F21="Closed",D21-B21,$B$5-B21)))</x:f>
      </x:c>
      <x:c r="H21" s="10" t="str">
        <x:f>IF(A21="","",IF(I21&lt;&gt;"","Check input",IF(C21="","Not marked ready",IF(F21="Closed",IF(C21&gt;D21,"Check ready date",D21-C21),$B$5-C21))))</x:f>
      </x:c>
      <x:c r="I21" s="10" t="str">
        <x:f>IF(COUNTA(A21:F21)=0,"",IF(A21="","Decision ID",IF(COUNTIFS($A$11:$A$22,A21)&gt;1,"Duplicate ID",IF(NOT(ISNUMBER($B$5)),"As-of date",IF(NOT(ISNUMBER(B21)),"Requested date",IF(OR(B21&gt;$B$5,AND(C21&lt;&gt;"",OR(NOT(ISNUMBER(C21)),C21&lt;B21,C21&gt;$B$5)),AND(F21="Closed",OR(NOT(ISNUMBER(D21)),D21&lt;B21,D21&gt;$B$5,AND(C21&lt;&gt;"",C21&gt;D21))),AND(F21="Open",D21&lt;&gt;"")),"Date / state conflict",IF(E21="","Owner role",IF(AND(F21&lt;&gt;"Open",F21&lt;&gt;"Closed"),"State",""))))))))</x:f>
      </x:c>
      <x:c r="J21" s="10" t="str">
        <x:f>IF(COUNTA(A21:F21)=0,"",IF(I21="",0,1))</x:f>
      </x:c>
    </x:row>
    <x:row r="22" ht="24" customHeight="1">
      <x:c r="A22" s="8"/>
      <x:c r="B22" s="9"/>
      <x:c r="C22" s="9"/>
      <x:c r="D22" s="9"/>
      <x:c r="E22" s="8"/>
      <x:c r="F22" s="8"/>
      <x:c r="G22" s="10" t="str">
        <x:f>IF(A22="","",IF(I22&lt;&gt;"","Check input",IF(F22="Closed",D22-B22,$B$5-B22)))</x:f>
      </x:c>
      <x:c r="H22" s="10" t="str">
        <x:f>IF(A22="","",IF(I22&lt;&gt;"","Check input",IF(C22="","Not marked ready",IF(F22="Closed",IF(C22&gt;D22,"Check ready date",D22-C22),$B$5-C22))))</x:f>
      </x:c>
      <x:c r="I22" s="10" t="str">
        <x:f>IF(COUNTA(A22:F22)=0,"",IF(A22="","Decision ID",IF(COUNTIFS($A$11:$A$22,A22)&gt;1,"Duplicate ID",IF(NOT(ISNUMBER($B$5)),"As-of date",IF(NOT(ISNUMBER(B22)),"Requested date",IF(OR(B22&gt;$B$5,AND(C22&lt;&gt;"",OR(NOT(ISNUMBER(C22)),C22&lt;B22,C22&gt;$B$5)),AND(F22="Closed",OR(NOT(ISNUMBER(D22)),D22&lt;B22,D22&gt;$B$5,AND(C22&lt;&gt;"",C22&gt;D22))),AND(F22="Open",D22&lt;&gt;"")),"Date / state conflict",IF(E22="","Owner role",IF(AND(F22&lt;&gt;"Open",F22&lt;&gt;"Closed"),"State",""))))))))</x:f>
      </x:c>
      <x:c r="J22" s="10" t="str">
        <x:f>IF(COUNTA(A22:F22)=0,"",IF(I22="",0,1))</x:f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7" t="str">
        <x:v>AI-assisted editorial planning aid. Keep populated copies in approved internal systems.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7" t="str">
        <x:v>Guide: https://leanleadersplus.com/insights/leader-bottleneck-decision-queue-audit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</x:sheetData>
  <x:conditionalFormatting sqref="I11:I22">
    <x:cfRule type="cellIs" dxfId="0" priority="1" operator="notEqual">
      <x:formula>""</x:formula>
    </x:cfRule>
  </x:conditionalFormatting>
  <x:dataValidations count="1">
    <x:dataValidation type="list" sqref="F11:F22">
      <x:formula1>"Open,Closed"</x:formula1>
    </x:dataValidation>
  </x:dataValidations>
  <x:pageMargins left="0.7" right="0.7" top="0.75" bottom="0.75" header="0.3" footer="0.3"/>
</x:worksheet>
</file>